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3" activeTab="3"/>
  </bookViews>
  <sheets>
    <sheet name="Mikrozid  Meliseptol spray" sheetId="1" r:id="rId1"/>
    <sheet name="Mikrozid Sensitiv tuby" sheetId="2" r:id="rId2"/>
    <sheet name="Mirozid tuby" sheetId="7" r:id="rId3"/>
    <sheet name="TERRALIN S&amp;M" sheetId="6" r:id="rId4"/>
  </sheets>
  <definedNames>
    <definedName name="OLE_LINK1" localSheetId="2">'Mirozid tuby'!$B$4</definedName>
  </definedNames>
  <calcPr calcId="145621"/>
</workbook>
</file>

<file path=xl/calcChain.xml><?xml version="1.0" encoding="utf-8"?>
<calcChain xmlns="http://schemas.openxmlformats.org/spreadsheetml/2006/main">
  <c r="F5" i="1" l="1"/>
  <c r="F5" i="7"/>
  <c r="F4" i="7"/>
  <c r="F5" i="2"/>
  <c r="F4" i="2"/>
  <c r="F4" i="1"/>
  <c r="F8" i="6" l="1"/>
  <c r="F6" i="7"/>
  <c r="F6" i="2"/>
  <c r="F6" i="1"/>
  <c r="H4" i="2" l="1"/>
  <c r="H5" i="1"/>
  <c r="H4" i="1"/>
  <c r="H6" i="1" l="1"/>
  <c r="H5" i="7"/>
  <c r="H4" i="7"/>
  <c r="H5" i="2"/>
  <c r="H6" i="2" s="1"/>
  <c r="H8" i="6"/>
  <c r="H6" i="7" l="1"/>
</calcChain>
</file>

<file path=xl/sharedStrings.xml><?xml version="1.0" encoding="utf-8"?>
<sst xmlns="http://schemas.openxmlformats.org/spreadsheetml/2006/main" count="82" uniqueCount="38">
  <si>
    <t>Lp</t>
  </si>
  <si>
    <t>1.</t>
  </si>
  <si>
    <t>2.</t>
  </si>
  <si>
    <t>Nazwa artykułu</t>
  </si>
  <si>
    <t>Jm</t>
  </si>
  <si>
    <t>Ilość</t>
  </si>
  <si>
    <t>Cena jedn. netto</t>
  </si>
  <si>
    <t xml:space="preserve">Wartość netto </t>
  </si>
  <si>
    <t>VAT</t>
  </si>
  <si>
    <t xml:space="preserve">Wartość brutto 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</si>
  <si>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atomizerem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</si>
  <si>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nakrętką posiadającą otwór zabezpieczony kapslem</t>
  </si>
  <si>
    <t>litr</t>
  </si>
  <si>
    <t>Chusteczki o wymiarach min. 20cmx20cm do dezynfekcji powierzchni i sprzętu medycznego wrażliwego na działanie alkoholu (w tym głowic USG - wymagane dopuszczenie producenta głowic). Wyciągane pojedynczo z opakowania. Nasączone roztworem zawierającym min. 2 substancje aktywne. Bez alkoholu, aldehydów, chloru, fenolu, związków nadtlenowych. pH 6-8. Wykazujący kompatybilność materiałową ze stalą nierdzewną, polietylenem, aluminium oraz poliwęglanem, potwierdzoną badaniami laboratoryjnymi. Spektrum działania: B, F (Candida albicans), V (BVDV, Vaccinia, Rota, Papova) do 1min., Tbc (M. Terrae – EN 14348) do 15 min.  Wyrób medyczny kl. IIa. Tuba zawierająca do 200szt. chusteczek. Budowa tuby ma umożliwiać uzupełnianie chusteczkami z Poz. 2</t>
  </si>
  <si>
    <t>Wkłady uzupełniające do tuby z Poz. 1 zawierające do 200szt. chusteczek (opis jak w Poz. 1)</t>
  </si>
  <si>
    <t>CHUSTECZKI</t>
  </si>
  <si>
    <t>Chusteczki o wymiarach min. 20cmx20cm do dezynfekcji powierzchni i sprzętu medycznego odpornego na działanie alkoholu. Nasączone roztworem zawierającym 2 alkohole, w tym etanol (zawartość alkoholi min. 60g w 100g płynu). Bez dodatkowych substancji aktywnych, np. aldehydów, związków amoniowych i innych.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Wyrób medyczny kl. IIa. Tuba zawierająca do 200szt. chusteczek. Budowa tuby ma umożliwiać uzupełnianie chusteczkami z Poz. 2</t>
  </si>
  <si>
    <t>op</t>
  </si>
  <si>
    <t>RAZEM:</t>
  </si>
  <si>
    <t>Preparat do intensywnego mycia powierzchni podłóg. Usuwający skutecznie zabrudzenia oraz stare pozostałości środków dezynfekcyjnych. Redukujący przywieranie brudu do powierzchni podłóg. Zawierający niejonowe związki powierzchniowo czynne i pochodne alkoholowe. Stężenie roztworu roboczego 0,25-1%. pH 1% roztworu użytkowego 6-8. Do zastosowania w myciu ręcznym oraz przy użyciu półautomatycznych i automatycznych maszyn czyszczących. Wymagana możliwość łączenia preparatu z preparatem z Poz. 1. Opakowania 2L</t>
  </si>
  <si>
    <t>PAKIET 1</t>
  </si>
  <si>
    <t>PAKIET 2</t>
  </si>
  <si>
    <t>PAKIET 3</t>
  </si>
  <si>
    <t>WYCENIŁA :</t>
  </si>
  <si>
    <t>Beata Poniatowska-Kuć</t>
  </si>
  <si>
    <t>Warszawa 29.12.2016</t>
  </si>
  <si>
    <t>Warszawa 19.03.2018</t>
  </si>
  <si>
    <t xml:space="preserve">Producent </t>
  </si>
  <si>
    <t>Nazwa handlowa / numer katalogowy identyfikujaca/y oferowany produkt</t>
  </si>
  <si>
    <t>część 9</t>
  </si>
  <si>
    <t>znak postępowania PN-163/23/HO</t>
  </si>
  <si>
    <t xml:space="preserve">Załącznik nr 2.9 do SWZ - Przedmiot zamówienia - formularz cenowy </t>
  </si>
  <si>
    <t xml:space="preserve">Uwaga: </t>
  </si>
  <si>
    <t>Niewskazanie producenta lub pełnego oznaczenia oferowanego produktu w sposób stosowany przez producenta i pozwalający jednoznacznie stwierdzić zgodność oferowanego produktu z określonymi w SWZ wymogami, skutkować może odrzuceniem oferty jako niezgodnej z dokumentami zamówienia.</t>
  </si>
  <si>
    <t>UWAGA:</t>
  </si>
  <si>
    <t>1.    Zamawiający zaleca przed podpisaniem, zapisanie dokumentu w formacie .pdf</t>
  </si>
  <si>
    <t>2.    Dokument musi być opatrzony przez osobę lub osoby uprawnione do reprezentowania wykonawcy, kwalifikowanym podpisem elektronicznym i przekazany Zamawiającemu wraz z dokumentem (-ami) potwierdzającymi prawo do reprezentacji Wykonawcy przez osobę podpisującą ofertę.</t>
  </si>
  <si>
    <t>Preparat do mycia i dezynfekcji powierzchni oraz sprzętu medycznego. Zawierający w składzie fenoksyetanol,  chlorki benzylo-C12-16-alkilodimetyloamonowe, aminoalkiloglicynę. Z dodatkiem niejonowych związków powierzchniowo czynnych. Bez aldehydów, związków nadtlenowych, chloru, fenolu oraz biguanidów. Wykazujący kompatybilność materiałową ze stalą nierdzewną, polietylenem, aluminium oraz poliwęglanem, potwierdzoną badaniami laboratoryjnymi. Spektrum działania: B (EN 13727 ), Tbc (M. Terrae, M. Avium) - EN 14348, F (Candida albicans) - EN 13624, V (Rota, Vaccinia, BVDV) w czasie do 15 minut.- lub równoważne.  Stężenie 0,5%. Możliwość rozszerzenia spektrum o wirus Adeno w wyższym stężeniu i dłuższym czasie. Stabilność roztworu roboczego min. 30 dni. Możliwość dezynfekcji w pionie żywieniowym. Sprawdzony dermatologicznie. Zużyty roztwór roboczy nie może zakłócać prawidłowego funkcjonowania biologicznych oczyszczalni ścieków. Wymagana możliwość łączenia preparatu z preparatem myjącym z Poz. 2. Wyrób medyczny kl. IIa. Opakowania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</si>
</sst>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3" fontId="0" fillId="0" borderId="0" xfId="1" applyFont="1"/>
    <xf numFmtId="43" fontId="0" fillId="0" borderId="0" xfId="1" applyFont="1" applyBorder="1"/>
    <xf numFmtId="43" fontId="3" fillId="0" borderId="2" xfId="1" applyFont="1" applyBorder="1" applyAlignment="1">
      <alignment horizontal="center" wrapText="1"/>
    </xf>
    <xf numFmtId="43" fontId="3" fillId="0" borderId="0" xfId="1" applyFont="1"/>
    <xf numFmtId="43" fontId="3" fillId="0" borderId="3" xfId="1" applyFont="1" applyBorder="1" applyAlignment="1">
      <alignment horizontal="center" wrapText="1"/>
    </xf>
    <xf numFmtId="9" fontId="0" fillId="0" borderId="10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43" fontId="3" fillId="0" borderId="12" xfId="1" applyFont="1" applyBorder="1" applyAlignment="1">
      <alignment horizontal="center" wrapText="1"/>
    </xf>
    <xf numFmtId="43" fontId="0" fillId="0" borderId="16" xfId="1" applyFont="1" applyBorder="1" applyAlignment="1">
      <alignment horizontal="center"/>
    </xf>
    <xf numFmtId="43" fontId="3" fillId="0" borderId="13" xfId="1" applyFont="1" applyBorder="1" applyAlignment="1">
      <alignment horizontal="center" wrapText="1"/>
    </xf>
    <xf numFmtId="43" fontId="0" fillId="0" borderId="17" xfId="1" applyFont="1" applyBorder="1" applyAlignment="1">
      <alignment horizontal="center"/>
    </xf>
    <xf numFmtId="0" fontId="7" fillId="0" borderId="0" xfId="0" applyFont="1" applyBorder="1"/>
    <xf numFmtId="0" fontId="8" fillId="2" borderId="2" xfId="0" applyFont="1" applyFill="1" applyBorder="1" applyAlignment="1">
      <alignment horizontal="center" wrapText="1"/>
    </xf>
    <xf numFmtId="43" fontId="8" fillId="2" borderId="2" xfId="1" applyFont="1" applyFill="1" applyBorder="1" applyAlignment="1">
      <alignment horizontal="center" wrapText="1"/>
    </xf>
    <xf numFmtId="43" fontId="8" fillId="2" borderId="14" xfId="1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2" borderId="1" xfId="0" applyFont="1" applyFill="1" applyBorder="1" applyAlignment="1">
      <alignment horizontal="center" wrapText="1"/>
    </xf>
    <xf numFmtId="0" fontId="10" fillId="2" borderId="2" xfId="0" applyFont="1" applyFill="1" applyBorder="1"/>
    <xf numFmtId="0" fontId="10" fillId="2" borderId="3" xfId="0" applyFont="1" applyFill="1" applyBorder="1" applyAlignment="1">
      <alignment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wrapText="1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12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43" fontId="9" fillId="0" borderId="16" xfId="1" applyFont="1" applyBorder="1" applyAlignment="1">
      <alignment horizontal="center" vertical="center"/>
    </xf>
    <xf numFmtId="9" fontId="9" fillId="0" borderId="16" xfId="0" applyNumberFormat="1" applyFont="1" applyBorder="1" applyAlignment="1">
      <alignment horizontal="center" vertical="center"/>
    </xf>
    <xf numFmtId="43" fontId="9" fillId="0" borderId="18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3" fontId="9" fillId="0" borderId="19" xfId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3" fontId="8" fillId="0" borderId="20" xfId="1" applyFont="1" applyBorder="1"/>
    <xf numFmtId="0" fontId="14" fillId="0" borderId="0" xfId="0" applyFont="1"/>
    <xf numFmtId="0" fontId="15" fillId="0" borderId="0" xfId="0" applyFont="1"/>
    <xf numFmtId="43" fontId="15" fillId="0" borderId="0" xfId="1" applyFont="1"/>
    <xf numFmtId="43" fontId="16" fillId="0" borderId="0" xfId="1" applyFont="1"/>
    <xf numFmtId="0" fontId="17" fillId="0" borderId="0" xfId="0" applyFont="1"/>
    <xf numFmtId="43" fontId="17" fillId="0" borderId="0" xfId="1" applyFont="1"/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65.7109375" customWidth="1"/>
    <col min="3" max="3" width="4.7109375" style="1" customWidth="1"/>
    <col min="4" max="4" width="6.7109375" customWidth="1"/>
    <col min="5" max="5" width="9" customWidth="1"/>
    <col min="6" max="6" width="13.5703125" style="24" customWidth="1"/>
    <col min="7" max="7" width="7.85546875" style="1" customWidth="1"/>
    <col min="8" max="8" width="14.28515625" style="24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46" t="s">
        <v>20</v>
      </c>
      <c r="C2" s="5"/>
      <c r="D2" s="3"/>
      <c r="F2" s="25"/>
      <c r="G2" s="2"/>
      <c r="H2" s="25"/>
    </row>
    <row r="3" spans="1:8" ht="42.75" customHeight="1" thickBot="1" x14ac:dyDescent="0.3">
      <c r="A3" s="21" t="s">
        <v>0</v>
      </c>
      <c r="B3" s="22" t="s">
        <v>3</v>
      </c>
      <c r="C3" s="22" t="s">
        <v>4</v>
      </c>
      <c r="D3" s="22" t="s">
        <v>5</v>
      </c>
      <c r="E3" s="23" t="s">
        <v>6</v>
      </c>
      <c r="F3" s="42" t="s">
        <v>7</v>
      </c>
      <c r="G3" s="23" t="s">
        <v>8</v>
      </c>
      <c r="H3" s="44" t="s">
        <v>9</v>
      </c>
    </row>
    <row r="4" spans="1:8" ht="127.5" customHeight="1" x14ac:dyDescent="0.25">
      <c r="A4" s="32" t="s">
        <v>1</v>
      </c>
      <c r="B4" s="33" t="s">
        <v>11</v>
      </c>
      <c r="C4" s="34" t="s">
        <v>12</v>
      </c>
      <c r="D4" s="34">
        <v>20000</v>
      </c>
      <c r="E4" s="35">
        <v>10.95</v>
      </c>
      <c r="F4" s="43">
        <f>D4*E5</f>
        <v>229000</v>
      </c>
      <c r="G4" s="41">
        <v>0.08</v>
      </c>
      <c r="H4" s="45">
        <f>F4*1.08</f>
        <v>247320.00000000003</v>
      </c>
    </row>
    <row r="5" spans="1:8" ht="120" customHeight="1" thickBot="1" x14ac:dyDescent="0.3">
      <c r="A5" s="16" t="s">
        <v>2</v>
      </c>
      <c r="B5" s="17" t="s">
        <v>10</v>
      </c>
      <c r="C5" s="12" t="s">
        <v>12</v>
      </c>
      <c r="D5" s="12">
        <v>9000</v>
      </c>
      <c r="E5" s="8">
        <v>11.45</v>
      </c>
      <c r="F5" s="40">
        <f>D5*E5</f>
        <v>103050</v>
      </c>
      <c r="G5" s="31">
        <v>0.08</v>
      </c>
      <c r="H5" s="39">
        <f>F5*1.08</f>
        <v>111294.00000000001</v>
      </c>
    </row>
    <row r="6" spans="1:8" x14ac:dyDescent="0.25">
      <c r="A6" s="13"/>
      <c r="B6" s="13" t="s">
        <v>18</v>
      </c>
      <c r="C6" s="14"/>
      <c r="D6" s="13"/>
      <c r="E6" s="13"/>
      <c r="F6" s="27">
        <f>SUM(F4:F5)</f>
        <v>332050</v>
      </c>
      <c r="G6" s="14"/>
      <c r="H6" s="27">
        <f>SUM(H4:H5)</f>
        <v>358614.00000000006</v>
      </c>
    </row>
    <row r="13" spans="1:8" x14ac:dyDescent="0.25">
      <c r="B13" t="s">
        <v>23</v>
      </c>
    </row>
    <row r="14" spans="1:8" x14ac:dyDescent="0.25">
      <c r="B14" t="s">
        <v>24</v>
      </c>
    </row>
    <row r="15" spans="1:8" x14ac:dyDescent="0.25">
      <c r="B15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3" sqref="B23"/>
    </sheetView>
  </sheetViews>
  <sheetFormatPr defaultRowHeight="15" x14ac:dyDescent="0.25"/>
  <cols>
    <col min="1" max="1" width="3.5703125" customWidth="1"/>
    <col min="2" max="2" width="64.7109375" customWidth="1"/>
    <col min="3" max="3" width="8.42578125" style="1" customWidth="1"/>
    <col min="4" max="4" width="9.7109375" customWidth="1"/>
    <col min="5" max="5" width="8.140625" customWidth="1"/>
    <col min="6" max="6" width="14" style="24" customWidth="1"/>
    <col min="7" max="7" width="7.85546875" style="1" customWidth="1"/>
    <col min="8" max="8" width="14.28515625" style="24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46" t="s">
        <v>21</v>
      </c>
      <c r="C2" s="5"/>
      <c r="D2" s="3"/>
      <c r="F2" s="25"/>
      <c r="G2" s="2"/>
      <c r="H2" s="25"/>
    </row>
    <row r="3" spans="1:8" ht="59.25" customHeight="1" thickBot="1" x14ac:dyDescent="0.3">
      <c r="A3" s="9" t="s">
        <v>0</v>
      </c>
      <c r="B3" s="10" t="s">
        <v>3</v>
      </c>
      <c r="C3" s="10" t="s">
        <v>4</v>
      </c>
      <c r="D3" s="10" t="s">
        <v>5</v>
      </c>
      <c r="E3" s="11" t="s">
        <v>6</v>
      </c>
      <c r="F3" s="26" t="s">
        <v>7</v>
      </c>
      <c r="G3" s="11" t="s">
        <v>8</v>
      </c>
      <c r="H3" s="28" t="s">
        <v>9</v>
      </c>
    </row>
    <row r="4" spans="1:8" ht="135" customHeight="1" x14ac:dyDescent="0.25">
      <c r="A4" s="15" t="s">
        <v>1</v>
      </c>
      <c r="B4" s="19" t="s">
        <v>13</v>
      </c>
      <c r="C4" s="20" t="s">
        <v>15</v>
      </c>
      <c r="D4" s="6">
        <v>295000</v>
      </c>
      <c r="E4" s="7">
        <v>0.18</v>
      </c>
      <c r="F4" s="37">
        <f>D4*E4</f>
        <v>53100</v>
      </c>
      <c r="G4" s="30">
        <v>0.08</v>
      </c>
      <c r="H4" s="38">
        <f>F4*1.08</f>
        <v>57348.000000000007</v>
      </c>
    </row>
    <row r="5" spans="1:8" ht="45.75" customHeight="1" thickBot="1" x14ac:dyDescent="0.3">
      <c r="A5" s="16" t="s">
        <v>2</v>
      </c>
      <c r="B5" s="17" t="s">
        <v>14</v>
      </c>
      <c r="C5" s="18" t="s">
        <v>15</v>
      </c>
      <c r="D5" s="12">
        <v>2100000</v>
      </c>
      <c r="E5" s="8">
        <v>0.125</v>
      </c>
      <c r="F5" s="36">
        <f>D5*E5</f>
        <v>262500</v>
      </c>
      <c r="G5" s="29">
        <v>0.08</v>
      </c>
      <c r="H5" s="39">
        <f>F5*1.08</f>
        <v>283500</v>
      </c>
    </row>
    <row r="6" spans="1:8" x14ac:dyDescent="0.25">
      <c r="A6" s="13"/>
      <c r="B6" s="13" t="s">
        <v>18</v>
      </c>
      <c r="C6" s="14"/>
      <c r="D6" s="13"/>
      <c r="E6" s="13"/>
      <c r="F6" s="27">
        <f>SUM(F4:F5)</f>
        <v>315600</v>
      </c>
      <c r="G6" s="14"/>
      <c r="H6" s="27">
        <f>SUM(H4:H5)</f>
        <v>340848</v>
      </c>
    </row>
    <row r="12" spans="1:8" x14ac:dyDescent="0.25">
      <c r="B12" t="s">
        <v>23</v>
      </c>
    </row>
    <row r="13" spans="1:8" x14ac:dyDescent="0.25">
      <c r="B13" t="s">
        <v>24</v>
      </c>
    </row>
    <row r="14" spans="1:8" x14ac:dyDescent="0.25">
      <c r="B14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" sqref="B2"/>
    </sheetView>
  </sheetViews>
  <sheetFormatPr defaultRowHeight="15" x14ac:dyDescent="0.25"/>
  <cols>
    <col min="1" max="1" width="3.42578125" customWidth="1"/>
    <col min="2" max="2" width="62.7109375" customWidth="1"/>
    <col min="3" max="3" width="8.42578125" style="1" customWidth="1"/>
    <col min="4" max="4" width="11" customWidth="1"/>
    <col min="5" max="5" width="8.140625" customWidth="1"/>
    <col min="6" max="6" width="14.28515625" style="24" customWidth="1"/>
    <col min="7" max="7" width="7.85546875" style="1" customWidth="1"/>
    <col min="8" max="8" width="14.28515625" style="24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46" t="s">
        <v>22</v>
      </c>
      <c r="C2" s="5"/>
      <c r="D2" s="3"/>
      <c r="F2" s="25"/>
      <c r="G2" s="2"/>
      <c r="H2" s="25"/>
    </row>
    <row r="3" spans="1:8" ht="47.25" customHeight="1" thickBot="1" x14ac:dyDescent="0.3">
      <c r="A3" s="9" t="s">
        <v>0</v>
      </c>
      <c r="B3" s="10" t="s">
        <v>3</v>
      </c>
      <c r="C3" s="10" t="s">
        <v>4</v>
      </c>
      <c r="D3" s="10" t="s">
        <v>5</v>
      </c>
      <c r="E3" s="11" t="s">
        <v>6</v>
      </c>
      <c r="F3" s="26" t="s">
        <v>7</v>
      </c>
      <c r="G3" s="11" t="s">
        <v>8</v>
      </c>
      <c r="H3" s="28" t="s">
        <v>9</v>
      </c>
    </row>
    <row r="4" spans="1:8" ht="117" customHeight="1" x14ac:dyDescent="0.25">
      <c r="A4" s="15" t="s">
        <v>1</v>
      </c>
      <c r="B4" s="19" t="s">
        <v>16</v>
      </c>
      <c r="C4" s="20" t="s">
        <v>15</v>
      </c>
      <c r="D4" s="6">
        <v>444000</v>
      </c>
      <c r="E4" s="7">
        <v>0.16</v>
      </c>
      <c r="F4" s="37">
        <f>D4*E4</f>
        <v>71040</v>
      </c>
      <c r="G4" s="30">
        <v>0.08</v>
      </c>
      <c r="H4" s="38">
        <f>F4*1.08</f>
        <v>76723.200000000012</v>
      </c>
    </row>
    <row r="5" spans="1:8" ht="45.75" customHeight="1" thickBot="1" x14ac:dyDescent="0.3">
      <c r="A5" s="16" t="s">
        <v>2</v>
      </c>
      <c r="B5" s="17" t="s">
        <v>14</v>
      </c>
      <c r="C5" s="18" t="s">
        <v>15</v>
      </c>
      <c r="D5" s="12">
        <v>2089200</v>
      </c>
      <c r="E5" s="8">
        <v>0.11</v>
      </c>
      <c r="F5" s="40">
        <f>D5*E5</f>
        <v>229812</v>
      </c>
      <c r="G5" s="31">
        <v>0.08</v>
      </c>
      <c r="H5" s="39">
        <f>F5*1.08</f>
        <v>248196.96000000002</v>
      </c>
    </row>
    <row r="6" spans="1:8" x14ac:dyDescent="0.25">
      <c r="A6" s="13"/>
      <c r="B6" s="13" t="s">
        <v>18</v>
      </c>
      <c r="C6" s="14"/>
      <c r="D6" s="13"/>
      <c r="E6" s="13"/>
      <c r="F6" s="27">
        <f>SUM(F4:F5)</f>
        <v>300852</v>
      </c>
      <c r="G6" s="14"/>
      <c r="H6" s="27">
        <f>SUM(H4:H5)</f>
        <v>324920.16000000003</v>
      </c>
    </row>
    <row r="14" spans="1:8" x14ac:dyDescent="0.25">
      <c r="B14" t="s">
        <v>23</v>
      </c>
    </row>
    <row r="15" spans="1:8" x14ac:dyDescent="0.25">
      <c r="B15" t="s">
        <v>24</v>
      </c>
    </row>
    <row r="16" spans="1:8" x14ac:dyDescent="0.25">
      <c r="B16" t="s">
        <v>26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B6" sqref="B6"/>
    </sheetView>
  </sheetViews>
  <sheetFormatPr defaultRowHeight="15" x14ac:dyDescent="0.25"/>
  <cols>
    <col min="1" max="1" width="4.85546875" customWidth="1"/>
    <col min="2" max="2" width="68.42578125" customWidth="1"/>
    <col min="3" max="3" width="6.28515625" style="1" customWidth="1"/>
    <col min="4" max="4" width="5.7109375" customWidth="1"/>
    <col min="5" max="5" width="8.5703125" customWidth="1"/>
    <col min="6" max="6" width="14.85546875" style="24" customWidth="1"/>
    <col min="7" max="7" width="7.85546875" style="1" customWidth="1"/>
    <col min="8" max="8" width="14.28515625" style="24" customWidth="1"/>
    <col min="9" max="9" width="13.5703125" customWidth="1"/>
    <col min="10" max="10" width="23.85546875" customWidth="1"/>
    <col min="11" max="11" width="11.28515625" bestFit="1" customWidth="1"/>
  </cols>
  <sheetData>
    <row r="1" spans="1:10" x14ac:dyDescent="0.25">
      <c r="A1" t="s">
        <v>31</v>
      </c>
      <c r="C1"/>
    </row>
    <row r="2" spans="1:10" x14ac:dyDescent="0.25">
      <c r="A2" t="s">
        <v>30</v>
      </c>
      <c r="C2"/>
    </row>
    <row r="3" spans="1:10" ht="15.75" x14ac:dyDescent="0.25">
      <c r="A3" s="4"/>
      <c r="B3" s="4"/>
      <c r="C3" s="5"/>
      <c r="D3" s="3"/>
    </row>
    <row r="4" spans="1:10" ht="16.5" thickBot="1" x14ac:dyDescent="0.3">
      <c r="A4" s="4"/>
      <c r="B4" s="60" t="s">
        <v>29</v>
      </c>
      <c r="C4" s="5"/>
      <c r="D4" s="3"/>
      <c r="F4" s="25"/>
      <c r="G4" s="2"/>
      <c r="H4" s="25"/>
    </row>
    <row r="5" spans="1:10" ht="60.75" thickBot="1" x14ac:dyDescent="0.3">
      <c r="A5" s="53" t="s">
        <v>0</v>
      </c>
      <c r="B5" s="47" t="s">
        <v>3</v>
      </c>
      <c r="C5" s="47" t="s">
        <v>4</v>
      </c>
      <c r="D5" s="47" t="s">
        <v>5</v>
      </c>
      <c r="E5" s="47" t="s">
        <v>6</v>
      </c>
      <c r="F5" s="48" t="s">
        <v>7</v>
      </c>
      <c r="G5" s="47" t="s">
        <v>8</v>
      </c>
      <c r="H5" s="49" t="s">
        <v>9</v>
      </c>
      <c r="I5" s="54" t="s">
        <v>27</v>
      </c>
      <c r="J5" s="55" t="s">
        <v>28</v>
      </c>
    </row>
    <row r="6" spans="1:10" ht="243.75" thickBot="1" x14ac:dyDescent="0.3">
      <c r="A6" s="56" t="s">
        <v>1</v>
      </c>
      <c r="B6" s="57" t="s">
        <v>37</v>
      </c>
      <c r="C6" s="71" t="s">
        <v>17</v>
      </c>
      <c r="D6" s="63">
        <v>1155</v>
      </c>
      <c r="E6" s="63"/>
      <c r="F6" s="64"/>
      <c r="G6" s="65"/>
      <c r="H6" s="66"/>
      <c r="I6" s="63"/>
      <c r="J6" s="72"/>
    </row>
    <row r="7" spans="1:10" ht="140.25" customHeight="1" thickBot="1" x14ac:dyDescent="0.3">
      <c r="A7" s="58" t="s">
        <v>2</v>
      </c>
      <c r="B7" s="59" t="s">
        <v>19</v>
      </c>
      <c r="C7" s="73" t="s">
        <v>12</v>
      </c>
      <c r="D7" s="67">
        <v>840</v>
      </c>
      <c r="E7" s="67"/>
      <c r="F7" s="68"/>
      <c r="G7" s="69"/>
      <c r="H7" s="70"/>
      <c r="I7" s="67"/>
      <c r="J7" s="74"/>
    </row>
    <row r="8" spans="1:10" ht="15.75" thickBot="1" x14ac:dyDescent="0.3">
      <c r="A8" s="50"/>
      <c r="B8" s="50" t="s">
        <v>18</v>
      </c>
      <c r="C8" s="51"/>
      <c r="D8" s="50"/>
      <c r="E8" s="50"/>
      <c r="F8" s="75">
        <f>SUM(F6:F7)</f>
        <v>0</v>
      </c>
      <c r="G8" s="51"/>
      <c r="H8" s="75">
        <f>SUM(H6:H7)</f>
        <v>0</v>
      </c>
      <c r="I8" s="52"/>
      <c r="J8" s="52"/>
    </row>
    <row r="11" spans="1:10" x14ac:dyDescent="0.25">
      <c r="B11" s="76" t="s">
        <v>32</v>
      </c>
      <c r="C11" s="77"/>
      <c r="D11" s="77"/>
      <c r="E11" s="78"/>
      <c r="F11" s="79"/>
      <c r="G11" s="79"/>
      <c r="H11" s="79"/>
      <c r="I11" s="52"/>
      <c r="J11" s="52"/>
    </row>
    <row r="12" spans="1:10" ht="28.5" customHeight="1" x14ac:dyDescent="0.25">
      <c r="B12" s="82" t="s">
        <v>33</v>
      </c>
      <c r="C12" s="82"/>
      <c r="D12" s="82"/>
      <c r="E12" s="82"/>
      <c r="F12" s="82"/>
      <c r="G12" s="82"/>
      <c r="H12" s="82"/>
      <c r="I12" s="52"/>
      <c r="J12" s="52"/>
    </row>
    <row r="13" spans="1:10" x14ac:dyDescent="0.25">
      <c r="B13" s="52"/>
      <c r="C13" s="52"/>
      <c r="D13" s="52"/>
      <c r="E13" s="61"/>
      <c r="F13" s="61"/>
      <c r="G13" s="61"/>
      <c r="H13" s="61"/>
      <c r="I13" s="52"/>
      <c r="J13" s="52"/>
    </row>
    <row r="14" spans="1:10" x14ac:dyDescent="0.25">
      <c r="B14" s="52"/>
      <c r="C14" s="52"/>
      <c r="D14" s="52"/>
      <c r="E14" s="61"/>
      <c r="F14" s="61"/>
      <c r="G14" s="61"/>
      <c r="H14" s="61"/>
      <c r="I14" s="52"/>
      <c r="J14" s="52"/>
    </row>
    <row r="15" spans="1:10" x14ac:dyDescent="0.25">
      <c r="B15" s="52"/>
      <c r="C15" s="52"/>
      <c r="D15" s="52"/>
      <c r="E15" s="61"/>
      <c r="F15" s="61"/>
      <c r="G15" s="61"/>
      <c r="H15" s="61"/>
      <c r="I15" s="52"/>
      <c r="J15" s="52"/>
    </row>
    <row r="16" spans="1:10" x14ac:dyDescent="0.25">
      <c r="B16" s="80" t="s">
        <v>34</v>
      </c>
      <c r="C16" s="80"/>
      <c r="D16" s="80"/>
      <c r="E16" s="81"/>
      <c r="F16" s="61"/>
      <c r="G16" s="61"/>
      <c r="H16" s="61"/>
      <c r="I16" s="52"/>
      <c r="J16" s="52"/>
    </row>
    <row r="17" spans="2:10" x14ac:dyDescent="0.25">
      <c r="B17" s="80" t="s">
        <v>35</v>
      </c>
      <c r="C17" s="80"/>
      <c r="D17" s="80"/>
      <c r="E17" s="81"/>
      <c r="F17" s="61"/>
      <c r="G17" s="61"/>
      <c r="H17" s="61"/>
      <c r="I17" s="52"/>
      <c r="J17" s="52"/>
    </row>
    <row r="18" spans="2:10" ht="42" customHeight="1" x14ac:dyDescent="0.25">
      <c r="B18" s="83" t="s">
        <v>36</v>
      </c>
      <c r="C18" s="83"/>
      <c r="D18" s="83"/>
      <c r="E18" s="83"/>
      <c r="F18" s="61"/>
      <c r="G18" s="62"/>
      <c r="H18" s="61"/>
      <c r="I18" s="52"/>
      <c r="J18" s="52"/>
    </row>
    <row r="19" spans="2:10" x14ac:dyDescent="0.25">
      <c r="B19" s="52"/>
      <c r="C19" s="62"/>
      <c r="D19" s="52"/>
      <c r="E19" s="52"/>
      <c r="F19" s="61"/>
      <c r="G19" s="62"/>
      <c r="H19" s="61"/>
      <c r="I19" s="52"/>
      <c r="J19" s="52"/>
    </row>
  </sheetData>
  <mergeCells count="2">
    <mergeCell ref="B12:H12"/>
    <mergeCell ref="B18:E1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Mikrozid  Meliseptol spray</vt:lpstr>
      <vt:lpstr>Mikrozid Sensitiv tuby</vt:lpstr>
      <vt:lpstr>Mirozid tuby</vt:lpstr>
      <vt:lpstr>TERRALIN S&amp;M</vt:lpstr>
      <vt:lpstr>'Mirozid tuby'!OLE_LINK1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2023-10-19T10:57:37Z</dcterms:modified>
</cp:coreProperties>
</file>